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85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N25" i="1" l="1"/>
  <c r="O25" i="1"/>
  <c r="N24" i="1"/>
  <c r="N23" i="1"/>
  <c r="O22" i="1" l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N11" i="1"/>
  <c r="O10" i="1"/>
  <c r="N10" i="1"/>
  <c r="N9" i="1"/>
  <c r="N8" i="1"/>
</calcChain>
</file>

<file path=xl/sharedStrings.xml><?xml version="1.0" encoding="utf-8"?>
<sst xmlns="http://schemas.openxmlformats.org/spreadsheetml/2006/main" count="249" uniqueCount="131">
  <si>
    <t>47634</t>
  </si>
  <si>
    <t>TÍTULO</t>
  </si>
  <si>
    <t>NOMBRE CORTO</t>
  </si>
  <si>
    <t>DESCRIPCIÓN</t>
  </si>
  <si>
    <t>Personal contratado por honorarios</t>
  </si>
  <si>
    <t>18LTAIPECHF11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</si>
  <si>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</si>
  <si>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</si>
  <si>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</si>
  <si>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</si>
  <si>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</si>
  <si>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</si>
  <si>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</si>
  <si>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</si>
  <si>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</si>
  <si>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412549</t>
  </si>
  <si>
    <t>412551</t>
  </si>
  <si>
    <t>412552</t>
  </si>
  <si>
    <t>412561</t>
  </si>
  <si>
    <t>412544</t>
  </si>
  <si>
    <t>412545</t>
  </si>
  <si>
    <t>412546</t>
  </si>
  <si>
    <t>412547</t>
  </si>
  <si>
    <t>412548</t>
  </si>
  <si>
    <t>412556</t>
  </si>
  <si>
    <t>412563</t>
  </si>
  <si>
    <t>412564</t>
  </si>
  <si>
    <t>412550</t>
  </si>
  <si>
    <t>412554</t>
  </si>
  <si>
    <t>412555</t>
  </si>
  <si>
    <t>412562</t>
  </si>
  <si>
    <t>412557</t>
  </si>
  <si>
    <t>412560</t>
  </si>
  <si>
    <t>412553</t>
  </si>
  <si>
    <t>412559</t>
  </si>
  <si>
    <t>412558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</si>
  <si>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</si>
  <si>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</si>
  <si>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</si>
  <si>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</si>
  <si>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</si>
  <si>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</si>
  <si>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</si>
  <si>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</si>
  <si>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</si>
  <si>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</si>
  <si>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</si>
  <si>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</si>
  <si>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</si>
  <si>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</si>
  <si>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</si>
  <si>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</si>
  <si>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</si>
  <si>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</si>
  <si>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</si>
  <si>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</si>
  <si>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</si>
  <si>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</si>
  <si>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</si>
  <si>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</si>
  <si>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Honorarios </t>
  </si>
  <si>
    <t>Hiber</t>
  </si>
  <si>
    <t>Gladys carolina</t>
  </si>
  <si>
    <t>Adolfo</t>
  </si>
  <si>
    <t>Josefa Alejandra</t>
  </si>
  <si>
    <t>Jose Miguel</t>
  </si>
  <si>
    <t>Gabriel</t>
  </si>
  <si>
    <t>Beatriz Adriana</t>
  </si>
  <si>
    <t>Ana Sofia</t>
  </si>
  <si>
    <t>Gordillo</t>
  </si>
  <si>
    <t>Del muro</t>
  </si>
  <si>
    <t>Reyna</t>
  </si>
  <si>
    <t xml:space="preserve">Cruz </t>
  </si>
  <si>
    <t>Coello</t>
  </si>
  <si>
    <t>Trujillo</t>
  </si>
  <si>
    <t>Flores</t>
  </si>
  <si>
    <t xml:space="preserve">Calderon </t>
  </si>
  <si>
    <t>Nañez</t>
  </si>
  <si>
    <t>Vazquez</t>
  </si>
  <si>
    <t>Moreno</t>
  </si>
  <si>
    <t>Montoya</t>
  </si>
  <si>
    <t>Dominguez</t>
  </si>
  <si>
    <t>Martinez</t>
  </si>
  <si>
    <t>Suarez</t>
  </si>
  <si>
    <t>Maza</t>
  </si>
  <si>
    <t>Representate propietario OPL</t>
  </si>
  <si>
    <t>Auxiliar de comunicación y medios</t>
  </si>
  <si>
    <t>SNR</t>
  </si>
  <si>
    <t>Integrante de la comisión operativa</t>
  </si>
  <si>
    <t>Encargada de transparencia</t>
  </si>
  <si>
    <t xml:space="preserve">Delegado de Jovenes </t>
  </si>
  <si>
    <t>Auxiliar de Tesorería</t>
  </si>
  <si>
    <t xml:space="preserve">Subdelegada de Jovenes </t>
  </si>
  <si>
    <t>Recursos Humanos</t>
  </si>
  <si>
    <t>Sin Numero</t>
  </si>
  <si>
    <t xml:space="preserve">https://drive.google.com/file/d/1MnOOEr5PZqZ9QgVu1UJpu1meVuTG1Xmz/view?usp=sharing  </t>
  </si>
  <si>
    <t>Salazar</t>
  </si>
  <si>
    <t>Romero</t>
  </si>
  <si>
    <t>Luis Gerardo</t>
  </si>
  <si>
    <t>Auxiliar de medios de comunicación</t>
  </si>
  <si>
    <t xml:space="preserve">https://drive.google.com/file/d/1Mv1-iaadGXvGFlH0y52uV_95t2t0w27w/view?usp=sharing  </t>
  </si>
  <si>
    <t>Andrea</t>
  </si>
  <si>
    <t>Negron</t>
  </si>
  <si>
    <t>Sanchez</t>
  </si>
  <si>
    <t xml:space="preserve">Rodrigo </t>
  </si>
  <si>
    <t>Orozco</t>
  </si>
  <si>
    <t>Secretario organización y accion p</t>
  </si>
  <si>
    <t>Karina</t>
  </si>
  <si>
    <t xml:space="preserve">Zebadua </t>
  </si>
  <si>
    <t>Grajales</t>
  </si>
  <si>
    <t>Auxiliar de Coordinación</t>
  </si>
  <si>
    <t>Secreatario de Comunicación</t>
  </si>
  <si>
    <t>Guillermo Federico</t>
  </si>
  <si>
    <t>Enriquez</t>
  </si>
  <si>
    <t>Ramos</t>
  </si>
  <si>
    <t>Laura Anai</t>
  </si>
  <si>
    <t>Hernández</t>
  </si>
  <si>
    <t>Mendez</t>
  </si>
  <si>
    <t>Berenice</t>
  </si>
  <si>
    <t>Torres</t>
  </si>
  <si>
    <t>Eva Samantha</t>
  </si>
  <si>
    <t>Fino</t>
  </si>
  <si>
    <t>Guillen</t>
  </si>
  <si>
    <t>Asistente de coordinación</t>
  </si>
  <si>
    <t>Carlos Miguel</t>
  </si>
  <si>
    <t>Abarca</t>
  </si>
  <si>
    <t>Garcia</t>
  </si>
  <si>
    <t>Auxiliar de coordinación</t>
  </si>
  <si>
    <t>Alan</t>
  </si>
  <si>
    <t>Fernelly</t>
  </si>
  <si>
    <t>del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</si>
</sst>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v1-iaadGXvGFlH0y52uV_95t2t0w27w/view?usp=sharing" TargetMode="External"/><Relationship Id="rId18" Type="http://schemas.openxmlformats.org/officeDocument/2006/relationships/hyperlink" Target="https://drive.google.com/file/d/1MnOOEr5PZqZ9QgVu1UJpu1meVuTG1Xmz/view?usp=sharing" TargetMode="External"/><Relationship Id="rId26" Type="http://schemas.openxmlformats.org/officeDocument/2006/relationships/hyperlink" Target="https://drive.google.com/file/d/1MnOOEr5PZqZ9QgVu1UJpu1meVuTG1Xmz/view?usp=sharing" TargetMode="External"/><Relationship Id="rId3" Type="http://schemas.openxmlformats.org/officeDocument/2006/relationships/hyperlink" Target="https://drive.google.com/file/d/1Mv1-iaadGXvGFlH0y52uV_95t2t0w27w/view?usp=sharing" TargetMode="External"/><Relationship Id="rId21" Type="http://schemas.openxmlformats.org/officeDocument/2006/relationships/hyperlink" Target="https://drive.google.com/file/d/1Mv1-iaadGXvGFlH0y52uV_95t2t0w27w/view?usp=sharing" TargetMode="External"/><Relationship Id="rId34" Type="http://schemas.openxmlformats.org/officeDocument/2006/relationships/hyperlink" Target="https://drive.google.com/file/d/1Mv1-iaadGXvGFlH0y52uV_95t2t0w27w/view?usp=sharing" TargetMode="External"/><Relationship Id="rId7" Type="http://schemas.openxmlformats.org/officeDocument/2006/relationships/hyperlink" Target="https://drive.google.com/file/d/1Mv1-iaadGXvGFlH0y52uV_95t2t0w27w/view?usp=sharing" TargetMode="External"/><Relationship Id="rId12" Type="http://schemas.openxmlformats.org/officeDocument/2006/relationships/hyperlink" Target="https://drive.google.com/file/d/1MnOOEr5PZqZ9QgVu1UJpu1meVuTG1Xmz/view?usp=sharing" TargetMode="External"/><Relationship Id="rId17" Type="http://schemas.openxmlformats.org/officeDocument/2006/relationships/hyperlink" Target="https://drive.google.com/file/d/1Mv1-iaadGXvGFlH0y52uV_95t2t0w27w/view?usp=sharing" TargetMode="External"/><Relationship Id="rId25" Type="http://schemas.openxmlformats.org/officeDocument/2006/relationships/hyperlink" Target="https://drive.google.com/file/d/1Mv1-iaadGXvGFlH0y52uV_95t2t0w27w/view?usp=sharing" TargetMode="External"/><Relationship Id="rId33" Type="http://schemas.openxmlformats.org/officeDocument/2006/relationships/hyperlink" Target="https://drive.google.com/file/d/1Mv1-iaadGXvGFlH0y52uV_95t2t0w27w/view?usp=sharing" TargetMode="External"/><Relationship Id="rId2" Type="http://schemas.openxmlformats.org/officeDocument/2006/relationships/hyperlink" Target="https://drive.google.com/file/d/1MnOOEr5PZqZ9QgVu1UJpu1meVuTG1Xmz/view?usp=sharing" TargetMode="External"/><Relationship Id="rId16" Type="http://schemas.openxmlformats.org/officeDocument/2006/relationships/hyperlink" Target="https://drive.google.com/file/d/1MnOOEr5PZqZ9QgVu1UJpu1meVuTG1Xmz/view?usp=sharing" TargetMode="External"/><Relationship Id="rId20" Type="http://schemas.openxmlformats.org/officeDocument/2006/relationships/hyperlink" Target="https://drive.google.com/file/d/1MnOOEr5PZqZ9QgVu1UJpu1meVuTG1Xmz/view?usp=sharing" TargetMode="External"/><Relationship Id="rId29" Type="http://schemas.openxmlformats.org/officeDocument/2006/relationships/hyperlink" Target="https://drive.google.com/file/d/1Mv1-iaadGXvGFlH0y52uV_95t2t0w27w/view?usp=sharing" TargetMode="External"/><Relationship Id="rId1" Type="http://schemas.openxmlformats.org/officeDocument/2006/relationships/hyperlink" Target="https://drive.google.com/file/d/1MnOOEr5PZqZ9QgVu1UJpu1meVuTG1Xmz/view?usp=sharing" TargetMode="External"/><Relationship Id="rId6" Type="http://schemas.openxmlformats.org/officeDocument/2006/relationships/hyperlink" Target="https://drive.google.com/file/d/1Mv1-iaadGXvGFlH0y52uV_95t2t0w27w/view?usp=sharing" TargetMode="External"/><Relationship Id="rId11" Type="http://schemas.openxmlformats.org/officeDocument/2006/relationships/hyperlink" Target="https://drive.google.com/file/d/1Mv1-iaadGXvGFlH0y52uV_95t2t0w27w/view?usp=sharing" TargetMode="External"/><Relationship Id="rId24" Type="http://schemas.openxmlformats.org/officeDocument/2006/relationships/hyperlink" Target="https://drive.google.com/file/d/1MnOOEr5PZqZ9QgVu1UJpu1meVuTG1Xmz/view?usp=sharing" TargetMode="External"/><Relationship Id="rId32" Type="http://schemas.openxmlformats.org/officeDocument/2006/relationships/hyperlink" Target="https://drive.google.com/file/d/1MnOOEr5PZqZ9QgVu1UJpu1meVuTG1Xmz/view?usp=sharing" TargetMode="External"/><Relationship Id="rId5" Type="http://schemas.openxmlformats.org/officeDocument/2006/relationships/hyperlink" Target="https://drive.google.com/file/d/1Mv1-iaadGXvGFlH0y52uV_95t2t0w27w/view?usp=sharing" TargetMode="External"/><Relationship Id="rId15" Type="http://schemas.openxmlformats.org/officeDocument/2006/relationships/hyperlink" Target="https://drive.google.com/file/d/1Mv1-iaadGXvGFlH0y52uV_95t2t0w27w/view?usp=sharing" TargetMode="External"/><Relationship Id="rId23" Type="http://schemas.openxmlformats.org/officeDocument/2006/relationships/hyperlink" Target="https://drive.google.com/file/d/1Mv1-iaadGXvGFlH0y52uV_95t2t0w27w/view?usp=sharing" TargetMode="External"/><Relationship Id="rId28" Type="http://schemas.openxmlformats.org/officeDocument/2006/relationships/hyperlink" Target="https://drive.google.com/file/d/1MnOOEr5PZqZ9QgVu1UJpu1meVuTG1Xmz/view?usp=sharing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MnOOEr5PZqZ9QgVu1UJpu1meVuTG1Xmz/view?usp=sharing" TargetMode="External"/><Relationship Id="rId19" Type="http://schemas.openxmlformats.org/officeDocument/2006/relationships/hyperlink" Target="https://drive.google.com/file/d/1Mv1-iaadGXvGFlH0y52uV_95t2t0w27w/view?usp=sharing" TargetMode="External"/><Relationship Id="rId31" Type="http://schemas.openxmlformats.org/officeDocument/2006/relationships/hyperlink" Target="https://drive.google.com/file/d/1MnOOEr5PZqZ9QgVu1UJpu1meVuTG1Xmz/view?usp=sharing" TargetMode="External"/><Relationship Id="rId4" Type="http://schemas.openxmlformats.org/officeDocument/2006/relationships/hyperlink" Target="https://drive.google.com/file/d/1MnOOEr5PZqZ9QgVu1UJpu1meVuTG1Xmz/view?usp=sharing" TargetMode="External"/><Relationship Id="rId9" Type="http://schemas.openxmlformats.org/officeDocument/2006/relationships/hyperlink" Target="https://drive.google.com/file/d/1Mv1-iaadGXvGFlH0y52uV_95t2t0w27w/view?usp=sharing" TargetMode="External"/><Relationship Id="rId14" Type="http://schemas.openxmlformats.org/officeDocument/2006/relationships/hyperlink" Target="https://drive.google.com/file/d/1MnOOEr5PZqZ9QgVu1UJpu1meVuTG1Xmz/view?usp=sharing" TargetMode="External"/><Relationship Id="rId22" Type="http://schemas.openxmlformats.org/officeDocument/2006/relationships/hyperlink" Target="https://drive.google.com/file/d/1MnOOEr5PZqZ9QgVu1UJpu1meVuTG1Xmz/view?usp=sharing" TargetMode="External"/><Relationship Id="rId27" Type="http://schemas.openxmlformats.org/officeDocument/2006/relationships/hyperlink" Target="https://drive.google.com/file/d/1Mv1-iaadGXvGFlH0y52uV_95t2t0w27w/view?usp=sharing" TargetMode="External"/><Relationship Id="rId30" Type="http://schemas.openxmlformats.org/officeDocument/2006/relationships/hyperlink" Target="https://drive.google.com/file/d/1MnOOEr5PZqZ9QgVu1UJpu1meVuTG1Xmz/view?usp=sharing" TargetMode="External"/><Relationship Id="rId35" Type="http://schemas.openxmlformats.org/officeDocument/2006/relationships/hyperlink" Target="https://drive.google.com/file/d/1Mv1-iaadGXvGFlH0y52uV_95t2t0w27w/view?usp=sharing" TargetMode="External"/><Relationship Id="rId8" Type="http://schemas.openxmlformats.org/officeDocument/2006/relationships/hyperlink" Target="https://drive.google.com/file/d/1MnOOEr5PZqZ9QgVu1UJpu1meVuTG1Xm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topLeftCell="A21" workbookViewId="0">
      <selection activeCell="B22" sqref="B2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hidden="1" customWidth="1"/>
    <col min="10" max="10" width="21" hidden="1" customWidth="1"/>
    <col min="11" max="11" width="24.1796875" hidden="1" customWidth="1"/>
    <col min="12" max="12" width="26.26953125" hidden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x14ac:dyDescent="0.3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4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5" customFormat="1" x14ac:dyDescent="0.35">
      <c r="A8" s="5">
        <v>2023</v>
      </c>
      <c r="B8" s="3">
        <v>45200</v>
      </c>
      <c r="C8" s="3">
        <v>45291</v>
      </c>
      <c r="D8" s="5" t="s">
        <v>58</v>
      </c>
      <c r="E8" s="5" t="s">
        <v>60</v>
      </c>
      <c r="F8" s="5" t="s">
        <v>67</v>
      </c>
      <c r="G8" s="5" t="s">
        <v>75</v>
      </c>
      <c r="H8" s="5" t="s">
        <v>83</v>
      </c>
      <c r="I8" s="5" t="s">
        <v>94</v>
      </c>
      <c r="J8" s="2" t="s">
        <v>95</v>
      </c>
      <c r="K8" s="3">
        <v>44562</v>
      </c>
      <c r="L8" s="3">
        <v>44742</v>
      </c>
      <c r="M8" s="5" t="s">
        <v>88</v>
      </c>
      <c r="N8" s="5">
        <f>2653.35*2</f>
        <v>5306.7</v>
      </c>
      <c r="O8" s="5">
        <v>5000.05</v>
      </c>
      <c r="P8" s="5">
        <v>0</v>
      </c>
      <c r="Q8" s="2" t="s">
        <v>100</v>
      </c>
      <c r="R8" s="5" t="s">
        <v>93</v>
      </c>
      <c r="S8" s="3">
        <v>45291</v>
      </c>
      <c r="T8" s="3">
        <v>45301</v>
      </c>
    </row>
    <row r="9" spans="1:21" s="5" customFormat="1" x14ac:dyDescent="0.35">
      <c r="A9" s="5">
        <v>2023</v>
      </c>
      <c r="B9" s="3">
        <v>45200</v>
      </c>
      <c r="C9" s="3">
        <v>45291</v>
      </c>
      <c r="D9" s="5" t="s">
        <v>58</v>
      </c>
      <c r="E9" s="5" t="s">
        <v>60</v>
      </c>
      <c r="F9" s="5" t="s">
        <v>101</v>
      </c>
      <c r="G9" s="5" t="s">
        <v>102</v>
      </c>
      <c r="H9" s="5" t="s">
        <v>103</v>
      </c>
      <c r="I9" s="5" t="s">
        <v>94</v>
      </c>
      <c r="J9" s="2" t="s">
        <v>95</v>
      </c>
      <c r="K9" s="3">
        <v>44562</v>
      </c>
      <c r="L9" s="3">
        <v>44742</v>
      </c>
      <c r="M9" s="5" t="s">
        <v>88</v>
      </c>
      <c r="N9" s="5">
        <f>2653.3*2</f>
        <v>5306.6</v>
      </c>
      <c r="O9" s="5">
        <v>5000</v>
      </c>
      <c r="P9" s="5">
        <v>0</v>
      </c>
      <c r="Q9" s="2" t="s">
        <v>100</v>
      </c>
      <c r="R9" s="5" t="s">
        <v>93</v>
      </c>
      <c r="S9" s="3">
        <v>45291</v>
      </c>
      <c r="T9" s="3">
        <v>45301</v>
      </c>
    </row>
    <row r="10" spans="1:21" s="5" customFormat="1" x14ac:dyDescent="0.35">
      <c r="A10" s="5">
        <v>2023</v>
      </c>
      <c r="B10" s="3">
        <v>45200</v>
      </c>
      <c r="C10" s="3">
        <v>45291</v>
      </c>
      <c r="D10" s="5" t="s">
        <v>58</v>
      </c>
      <c r="E10" s="5" t="s">
        <v>60</v>
      </c>
      <c r="F10" s="6" t="s">
        <v>98</v>
      </c>
      <c r="G10" s="6" t="s">
        <v>96</v>
      </c>
      <c r="H10" s="6" t="s">
        <v>97</v>
      </c>
      <c r="I10" s="6"/>
      <c r="J10" s="2"/>
      <c r="K10" s="3"/>
      <c r="L10" s="3"/>
      <c r="M10" s="6" t="s">
        <v>99</v>
      </c>
      <c r="N10" s="6">
        <f>2894.79*2</f>
        <v>5789.58</v>
      </c>
      <c r="O10" s="6">
        <f>2726.03*2</f>
        <v>5452.06</v>
      </c>
      <c r="P10" s="5">
        <v>0</v>
      </c>
      <c r="Q10" s="2" t="s">
        <v>100</v>
      </c>
      <c r="R10" s="5" t="s">
        <v>93</v>
      </c>
      <c r="S10" s="3">
        <v>45291</v>
      </c>
      <c r="T10" s="3">
        <v>45301</v>
      </c>
    </row>
    <row r="11" spans="1:21" s="5" customFormat="1" x14ac:dyDescent="0.35">
      <c r="A11" s="5">
        <v>2023</v>
      </c>
      <c r="B11" s="3">
        <v>45200</v>
      </c>
      <c r="C11" s="3">
        <v>45291</v>
      </c>
      <c r="D11" s="5" t="s">
        <v>58</v>
      </c>
      <c r="E11" s="5" t="s">
        <v>60</v>
      </c>
      <c r="F11" s="6" t="s">
        <v>104</v>
      </c>
      <c r="G11" s="6" t="s">
        <v>84</v>
      </c>
      <c r="H11" s="6" t="s">
        <v>105</v>
      </c>
      <c r="I11" s="6"/>
      <c r="J11" s="2"/>
      <c r="K11" s="3"/>
      <c r="L11" s="3"/>
      <c r="M11" s="6" t="s">
        <v>106</v>
      </c>
      <c r="N11" s="6">
        <f>6026.76*2</f>
        <v>12053.52</v>
      </c>
      <c r="O11" s="6">
        <v>11000</v>
      </c>
      <c r="P11" s="5">
        <v>0</v>
      </c>
      <c r="Q11" s="2" t="s">
        <v>100</v>
      </c>
      <c r="R11" s="5" t="s">
        <v>93</v>
      </c>
      <c r="S11" s="3">
        <v>45291</v>
      </c>
      <c r="T11" s="3">
        <v>45301</v>
      </c>
    </row>
    <row r="12" spans="1:21" s="5" customFormat="1" x14ac:dyDescent="0.35">
      <c r="A12" s="5">
        <v>2023</v>
      </c>
      <c r="B12" s="3">
        <v>45200</v>
      </c>
      <c r="C12" s="3">
        <v>45291</v>
      </c>
      <c r="D12" s="5" t="s">
        <v>58</v>
      </c>
      <c r="E12" s="5" t="s">
        <v>60</v>
      </c>
      <c r="F12" s="6" t="s">
        <v>61</v>
      </c>
      <c r="G12" s="6" t="s">
        <v>69</v>
      </c>
      <c r="H12" s="6" t="s">
        <v>77</v>
      </c>
      <c r="I12" s="6" t="s">
        <v>94</v>
      </c>
      <c r="J12" s="2" t="s">
        <v>95</v>
      </c>
      <c r="K12" s="3">
        <v>44562</v>
      </c>
      <c r="L12" s="3">
        <v>44742</v>
      </c>
      <c r="M12" s="6" t="s">
        <v>85</v>
      </c>
      <c r="N12" s="6">
        <f>2894.79*2</f>
        <v>5789.58</v>
      </c>
      <c r="O12" s="6">
        <f>2726.03*2</f>
        <v>5452.06</v>
      </c>
      <c r="P12" s="5">
        <v>0</v>
      </c>
      <c r="Q12" s="2" t="s">
        <v>100</v>
      </c>
      <c r="R12" s="5" t="s">
        <v>93</v>
      </c>
      <c r="S12" s="3">
        <v>45291</v>
      </c>
      <c r="T12" s="3">
        <v>45301</v>
      </c>
    </row>
    <row r="13" spans="1:21" s="5" customFormat="1" x14ac:dyDescent="0.35">
      <c r="A13" s="5">
        <v>2023</v>
      </c>
      <c r="B13" s="3">
        <v>45200</v>
      </c>
      <c r="C13" s="3">
        <v>45291</v>
      </c>
      <c r="D13" s="5" t="s">
        <v>58</v>
      </c>
      <c r="E13" s="5" t="s">
        <v>60</v>
      </c>
      <c r="F13" s="6" t="s">
        <v>62</v>
      </c>
      <c r="G13" s="6" t="s">
        <v>70</v>
      </c>
      <c r="H13" s="6" t="s">
        <v>78</v>
      </c>
      <c r="I13" s="6" t="s">
        <v>94</v>
      </c>
      <c r="J13" s="2" t="s">
        <v>95</v>
      </c>
      <c r="K13" s="3">
        <v>44562</v>
      </c>
      <c r="L13" s="3">
        <v>44742</v>
      </c>
      <c r="M13" s="6" t="s">
        <v>86</v>
      </c>
      <c r="N13" s="6">
        <f>5997.53*2</f>
        <v>11995.06</v>
      </c>
      <c r="O13" s="6">
        <f>5475.45*2</f>
        <v>10950.9</v>
      </c>
      <c r="P13" s="5">
        <v>0</v>
      </c>
      <c r="Q13" s="2" t="s">
        <v>100</v>
      </c>
      <c r="R13" s="5" t="s">
        <v>93</v>
      </c>
      <c r="S13" s="3">
        <v>45291</v>
      </c>
      <c r="T13" s="3">
        <v>45301</v>
      </c>
    </row>
    <row r="14" spans="1:21" s="5" customFormat="1" x14ac:dyDescent="0.35">
      <c r="A14" s="5">
        <v>2023</v>
      </c>
      <c r="B14" s="3">
        <v>45200</v>
      </c>
      <c r="C14" s="3">
        <v>45291</v>
      </c>
      <c r="D14" s="5" t="s">
        <v>58</v>
      </c>
      <c r="E14" s="5" t="s">
        <v>60</v>
      </c>
      <c r="F14" s="6" t="s">
        <v>63</v>
      </c>
      <c r="G14" s="6" t="s">
        <v>71</v>
      </c>
      <c r="H14" s="6" t="s">
        <v>79</v>
      </c>
      <c r="I14" s="6" t="s">
        <v>94</v>
      </c>
      <c r="J14" s="2" t="s">
        <v>95</v>
      </c>
      <c r="K14" s="3">
        <v>44562</v>
      </c>
      <c r="L14" s="3">
        <v>44742</v>
      </c>
      <c r="M14" s="6" t="s">
        <v>87</v>
      </c>
      <c r="N14" s="6">
        <f>5997.53*2</f>
        <v>11995.06</v>
      </c>
      <c r="O14" s="6">
        <f>5475.45*2</f>
        <v>10950.9</v>
      </c>
      <c r="P14" s="5">
        <v>0</v>
      </c>
      <c r="Q14" s="2" t="s">
        <v>100</v>
      </c>
      <c r="R14" s="5" t="s">
        <v>93</v>
      </c>
      <c r="S14" s="3">
        <v>45291</v>
      </c>
      <c r="T14" s="3">
        <v>45301</v>
      </c>
    </row>
    <row r="15" spans="1:21" s="5" customFormat="1" x14ac:dyDescent="0.35">
      <c r="A15" s="5">
        <v>2023</v>
      </c>
      <c r="B15" s="3">
        <v>45200</v>
      </c>
      <c r="C15" s="3">
        <v>45291</v>
      </c>
      <c r="D15" s="5" t="s">
        <v>58</v>
      </c>
      <c r="E15" s="5" t="s">
        <v>60</v>
      </c>
      <c r="F15" s="6" t="s">
        <v>107</v>
      </c>
      <c r="G15" s="6" t="s">
        <v>108</v>
      </c>
      <c r="H15" s="6" t="s">
        <v>109</v>
      </c>
      <c r="I15" s="6" t="s">
        <v>94</v>
      </c>
      <c r="J15" s="2" t="s">
        <v>95</v>
      </c>
      <c r="K15" s="3">
        <v>44562</v>
      </c>
      <c r="L15" s="3">
        <v>44742</v>
      </c>
      <c r="M15" s="6" t="s">
        <v>110</v>
      </c>
      <c r="N15" s="6">
        <f>3503.91*2</f>
        <v>7007.82</v>
      </c>
      <c r="O15" s="6">
        <f>3279.16*2</f>
        <v>6558.32</v>
      </c>
      <c r="P15" s="5">
        <v>0</v>
      </c>
      <c r="Q15" s="2" t="s">
        <v>100</v>
      </c>
      <c r="R15" s="5" t="s">
        <v>93</v>
      </c>
      <c r="S15" s="3">
        <v>45291</v>
      </c>
      <c r="T15" s="3">
        <v>45301</v>
      </c>
    </row>
    <row r="16" spans="1:21" s="5" customFormat="1" x14ac:dyDescent="0.35">
      <c r="A16" s="5">
        <v>2023</v>
      </c>
      <c r="B16" s="3">
        <v>45200</v>
      </c>
      <c r="C16" s="3">
        <v>45291</v>
      </c>
      <c r="D16" s="5" t="s">
        <v>58</v>
      </c>
      <c r="E16" s="5" t="s">
        <v>60</v>
      </c>
      <c r="F16" s="6" t="s">
        <v>64</v>
      </c>
      <c r="G16" s="6" t="s">
        <v>73</v>
      </c>
      <c r="H16" s="6" t="s">
        <v>80</v>
      </c>
      <c r="I16" s="6" t="s">
        <v>94</v>
      </c>
      <c r="J16" s="2" t="s">
        <v>95</v>
      </c>
      <c r="K16" s="3">
        <v>44562</v>
      </c>
      <c r="L16" s="3">
        <v>44742</v>
      </c>
      <c r="M16" s="6" t="s">
        <v>89</v>
      </c>
      <c r="N16" s="6">
        <f>3503.91*2</f>
        <v>7007.82</v>
      </c>
      <c r="O16" s="6">
        <f>3279.16*2</f>
        <v>6558.32</v>
      </c>
      <c r="P16" s="5">
        <v>0</v>
      </c>
      <c r="Q16" s="2" t="s">
        <v>100</v>
      </c>
      <c r="R16" s="5" t="s">
        <v>93</v>
      </c>
      <c r="S16" s="3">
        <v>45291</v>
      </c>
      <c r="T16" s="3">
        <v>45301</v>
      </c>
    </row>
    <row r="17" spans="1:21" s="5" customFormat="1" x14ac:dyDescent="0.35">
      <c r="A17" s="5">
        <v>2023</v>
      </c>
      <c r="B17" s="3">
        <v>45200</v>
      </c>
      <c r="C17" s="3">
        <v>45291</v>
      </c>
      <c r="D17" s="5" t="s">
        <v>58</v>
      </c>
      <c r="E17" s="5" t="s">
        <v>60</v>
      </c>
      <c r="F17" s="6" t="s">
        <v>65</v>
      </c>
      <c r="G17" s="6" t="s">
        <v>74</v>
      </c>
      <c r="H17" s="6" t="s">
        <v>81</v>
      </c>
      <c r="I17" s="6" t="s">
        <v>94</v>
      </c>
      <c r="J17" s="2" t="s">
        <v>95</v>
      </c>
      <c r="K17" s="3">
        <v>44562</v>
      </c>
      <c r="L17" s="3">
        <v>44742</v>
      </c>
      <c r="M17" s="6" t="s">
        <v>90</v>
      </c>
      <c r="N17" s="6">
        <f>1147.99*2</f>
        <v>2295.98</v>
      </c>
      <c r="O17" s="6">
        <f>1091.03*2</f>
        <v>2182.06</v>
      </c>
      <c r="P17" s="5">
        <v>0</v>
      </c>
      <c r="Q17" s="2" t="s">
        <v>100</v>
      </c>
      <c r="R17" s="5" t="s">
        <v>93</v>
      </c>
      <c r="S17" s="3">
        <v>45291</v>
      </c>
      <c r="T17" s="3">
        <v>45301</v>
      </c>
    </row>
    <row r="18" spans="1:21" s="5" customFormat="1" x14ac:dyDescent="0.35">
      <c r="A18" s="5">
        <v>2023</v>
      </c>
      <c r="B18" s="3">
        <v>45200</v>
      </c>
      <c r="C18" s="3">
        <v>45291</v>
      </c>
      <c r="D18" s="5" t="s">
        <v>58</v>
      </c>
      <c r="E18" s="5" t="s">
        <v>60</v>
      </c>
      <c r="F18" s="6" t="s">
        <v>66</v>
      </c>
      <c r="G18" s="6" t="s">
        <v>72</v>
      </c>
      <c r="H18" s="6" t="s">
        <v>82</v>
      </c>
      <c r="I18" s="6" t="s">
        <v>94</v>
      </c>
      <c r="J18" s="2" t="s">
        <v>95</v>
      </c>
      <c r="K18" s="3">
        <v>44562</v>
      </c>
      <c r="L18" s="3">
        <v>44742</v>
      </c>
      <c r="M18" s="6" t="s">
        <v>91</v>
      </c>
      <c r="N18" s="6">
        <f>4726.99*2</f>
        <v>9453.98</v>
      </c>
      <c r="O18" s="6">
        <f>4369.17*2</f>
        <v>8738.34</v>
      </c>
      <c r="P18" s="5">
        <v>0</v>
      </c>
      <c r="Q18" s="2" t="s">
        <v>100</v>
      </c>
      <c r="R18" s="5" t="s">
        <v>93</v>
      </c>
      <c r="S18" s="3">
        <v>45291</v>
      </c>
      <c r="T18" s="3">
        <v>45301</v>
      </c>
    </row>
    <row r="19" spans="1:21" s="5" customFormat="1" x14ac:dyDescent="0.35">
      <c r="A19" s="5">
        <v>2023</v>
      </c>
      <c r="B19" s="3">
        <v>45200</v>
      </c>
      <c r="C19" s="3">
        <v>45291</v>
      </c>
      <c r="D19" s="5" t="s">
        <v>58</v>
      </c>
      <c r="E19" s="5" t="s">
        <v>60</v>
      </c>
      <c r="F19" s="6" t="s">
        <v>112</v>
      </c>
      <c r="G19" s="6" t="s">
        <v>113</v>
      </c>
      <c r="H19" s="6" t="s">
        <v>114</v>
      </c>
      <c r="I19" s="6" t="s">
        <v>94</v>
      </c>
      <c r="J19" s="2" t="s">
        <v>95</v>
      </c>
      <c r="K19" s="3">
        <v>44562</v>
      </c>
      <c r="L19" s="3">
        <v>44742</v>
      </c>
      <c r="M19" s="6" t="s">
        <v>111</v>
      </c>
      <c r="N19" s="6">
        <f>5997.53*2</f>
        <v>11995.06</v>
      </c>
      <c r="O19" s="6">
        <f>5475.45*2</f>
        <v>10950.9</v>
      </c>
      <c r="P19" s="5">
        <v>0</v>
      </c>
      <c r="Q19" s="2" t="s">
        <v>100</v>
      </c>
      <c r="R19" s="5" t="s">
        <v>93</v>
      </c>
      <c r="S19" s="3">
        <v>45291</v>
      </c>
      <c r="T19" s="3">
        <v>45301</v>
      </c>
    </row>
    <row r="20" spans="1:21" s="5" customFormat="1" x14ac:dyDescent="0.35">
      <c r="A20" s="5">
        <v>2023</v>
      </c>
      <c r="B20" s="3">
        <v>45200</v>
      </c>
      <c r="C20" s="3">
        <v>45291</v>
      </c>
      <c r="D20" s="5" t="s">
        <v>58</v>
      </c>
      <c r="E20" s="5" t="s">
        <v>60</v>
      </c>
      <c r="F20" s="6" t="s">
        <v>68</v>
      </c>
      <c r="G20" s="6" t="s">
        <v>76</v>
      </c>
      <c r="H20" s="6" t="s">
        <v>84</v>
      </c>
      <c r="I20" s="6" t="s">
        <v>94</v>
      </c>
      <c r="J20" s="2" t="s">
        <v>95</v>
      </c>
      <c r="K20" s="3">
        <v>44562</v>
      </c>
      <c r="L20" s="3">
        <v>44742</v>
      </c>
      <c r="M20" s="6" t="s">
        <v>92</v>
      </c>
      <c r="N20" s="6">
        <f>2312.52*2</f>
        <v>4625.04</v>
      </c>
      <c r="O20" s="6">
        <f>2181.03*2</f>
        <v>4362.0600000000004</v>
      </c>
      <c r="P20" s="5">
        <v>0</v>
      </c>
      <c r="Q20" s="2" t="s">
        <v>100</v>
      </c>
      <c r="R20" s="5" t="s">
        <v>93</v>
      </c>
      <c r="S20" s="3">
        <v>45291</v>
      </c>
      <c r="T20" s="3">
        <v>45301</v>
      </c>
    </row>
    <row r="21" spans="1:21" s="5" customFormat="1" x14ac:dyDescent="0.35">
      <c r="A21" s="5">
        <v>2023</v>
      </c>
      <c r="B21" s="3">
        <v>45200</v>
      </c>
      <c r="C21" s="3">
        <v>45291</v>
      </c>
      <c r="D21" s="5" t="s">
        <v>58</v>
      </c>
      <c r="E21" s="5" t="s">
        <v>60</v>
      </c>
      <c r="F21" s="6" t="s">
        <v>115</v>
      </c>
      <c r="G21" s="6" t="s">
        <v>116</v>
      </c>
      <c r="H21" s="6" t="s">
        <v>117</v>
      </c>
      <c r="I21" s="6" t="s">
        <v>94</v>
      </c>
      <c r="J21" s="2" t="s">
        <v>95</v>
      </c>
      <c r="K21" s="3">
        <v>44562</v>
      </c>
      <c r="L21" s="3">
        <v>44742</v>
      </c>
      <c r="M21" s="6" t="s">
        <v>86</v>
      </c>
      <c r="N21" s="6">
        <f>2894.79*2</f>
        <v>5789.58</v>
      </c>
      <c r="O21" s="6">
        <f>2726.03*2</f>
        <v>5452.06</v>
      </c>
      <c r="P21" s="5">
        <v>0</v>
      </c>
      <c r="Q21" s="2" t="s">
        <v>100</v>
      </c>
      <c r="R21" s="5" t="s">
        <v>93</v>
      </c>
      <c r="S21" s="3">
        <v>45291</v>
      </c>
      <c r="T21" s="3">
        <v>45301</v>
      </c>
    </row>
    <row r="22" spans="1:21" s="5" customFormat="1" x14ac:dyDescent="0.35">
      <c r="A22" s="5">
        <v>2023</v>
      </c>
      <c r="B22" s="3">
        <v>45200</v>
      </c>
      <c r="C22" s="3">
        <v>45291</v>
      </c>
      <c r="D22" s="5" t="s">
        <v>58</v>
      </c>
      <c r="E22" s="5" t="s">
        <v>60</v>
      </c>
      <c r="F22" s="6" t="s">
        <v>118</v>
      </c>
      <c r="G22" s="6" t="s">
        <v>119</v>
      </c>
      <c r="H22" s="6" t="s">
        <v>82</v>
      </c>
      <c r="I22" s="6" t="s">
        <v>94</v>
      </c>
      <c r="J22" s="2" t="s">
        <v>95</v>
      </c>
      <c r="K22" s="3">
        <v>44562</v>
      </c>
      <c r="L22" s="3">
        <v>44742</v>
      </c>
      <c r="M22" s="6" t="s">
        <v>110</v>
      </c>
      <c r="N22" s="6">
        <f>4312.75*2</f>
        <v>8625.5</v>
      </c>
      <c r="O22" s="6">
        <f>4000*2</f>
        <v>8000</v>
      </c>
      <c r="P22" s="5">
        <v>0</v>
      </c>
      <c r="Q22" s="2" t="s">
        <v>100</v>
      </c>
      <c r="R22" s="5" t="s">
        <v>93</v>
      </c>
      <c r="S22" s="3">
        <v>45291</v>
      </c>
      <c r="T22" s="3">
        <v>45301</v>
      </c>
    </row>
    <row r="23" spans="1:21" s="5" customFormat="1" x14ac:dyDescent="0.35">
      <c r="A23" s="6">
        <v>2023</v>
      </c>
      <c r="B23" s="3">
        <v>45200</v>
      </c>
      <c r="C23" s="3">
        <v>45291</v>
      </c>
      <c r="D23" s="6" t="s">
        <v>58</v>
      </c>
      <c r="E23" s="6" t="s">
        <v>60</v>
      </c>
      <c r="F23" s="6" t="s">
        <v>120</v>
      </c>
      <c r="G23" s="6" t="s">
        <v>121</v>
      </c>
      <c r="H23" s="6" t="s">
        <v>122</v>
      </c>
      <c r="I23" s="6" t="s">
        <v>94</v>
      </c>
      <c r="J23" s="2" t="s">
        <v>95</v>
      </c>
      <c r="K23" s="3">
        <v>44562</v>
      </c>
      <c r="L23" s="3">
        <v>44742</v>
      </c>
      <c r="M23" s="6" t="s">
        <v>123</v>
      </c>
      <c r="N23" s="6">
        <f>2653.35*2</f>
        <v>5306.7</v>
      </c>
      <c r="O23" s="6">
        <v>5000.05</v>
      </c>
      <c r="P23" s="6">
        <v>0</v>
      </c>
      <c r="Q23" s="2" t="s">
        <v>100</v>
      </c>
      <c r="R23" s="6" t="s">
        <v>93</v>
      </c>
      <c r="S23" s="3">
        <v>45291</v>
      </c>
      <c r="T23" s="3">
        <v>45301</v>
      </c>
      <c r="U23" s="7"/>
    </row>
    <row r="24" spans="1:21" x14ac:dyDescent="0.35">
      <c r="A24" s="6">
        <v>2023</v>
      </c>
      <c r="B24" s="3">
        <v>45200</v>
      </c>
      <c r="C24" s="3">
        <v>45291</v>
      </c>
      <c r="D24" s="6" t="s">
        <v>58</v>
      </c>
      <c r="E24" s="6" t="s">
        <v>60</v>
      </c>
      <c r="F24" s="6" t="s">
        <v>124</v>
      </c>
      <c r="G24" s="6" t="s">
        <v>125</v>
      </c>
      <c r="H24" s="6" t="s">
        <v>126</v>
      </c>
      <c r="I24" s="6" t="s">
        <v>94</v>
      </c>
      <c r="J24" s="2" t="s">
        <v>95</v>
      </c>
      <c r="K24" s="3">
        <v>44562</v>
      </c>
      <c r="L24" s="3">
        <v>44742</v>
      </c>
      <c r="M24" s="6" t="s">
        <v>127</v>
      </c>
      <c r="N24" s="6">
        <f>2653.35*2</f>
        <v>5306.7</v>
      </c>
      <c r="O24" s="6">
        <v>5000.05</v>
      </c>
      <c r="P24" s="6">
        <v>0</v>
      </c>
      <c r="Q24" s="2" t="s">
        <v>100</v>
      </c>
      <c r="R24" s="6" t="s">
        <v>93</v>
      </c>
      <c r="S24" s="3">
        <v>45291</v>
      </c>
      <c r="T24" s="3">
        <v>45301</v>
      </c>
    </row>
    <row r="25" spans="1:21" x14ac:dyDescent="0.35">
      <c r="A25" s="6">
        <v>2023</v>
      </c>
      <c r="B25" s="3">
        <v>45200</v>
      </c>
      <c r="C25" s="3">
        <v>45291</v>
      </c>
      <c r="D25" s="6" t="s">
        <v>58</v>
      </c>
      <c r="E25" s="6" t="s">
        <v>60</v>
      </c>
      <c r="F25" s="6" t="s">
        <v>128</v>
      </c>
      <c r="G25" s="6" t="s">
        <v>129</v>
      </c>
      <c r="H25" s="6" t="s">
        <v>130</v>
      </c>
      <c r="I25" s="6" t="s">
        <v>94</v>
      </c>
      <c r="J25" s="2" t="s">
        <v>95</v>
      </c>
      <c r="K25" s="3">
        <v>44562</v>
      </c>
      <c r="L25" s="3">
        <v>44742</v>
      </c>
      <c r="M25" s="6" t="s">
        <v>110</v>
      </c>
      <c r="N25" s="6">
        <f>1147.99*2</f>
        <v>2295.98</v>
      </c>
      <c r="O25" s="6">
        <f>1091.03*2</f>
        <v>2182.06</v>
      </c>
      <c r="P25" s="6">
        <v>0</v>
      </c>
      <c r="Q25" s="2" t="s">
        <v>100</v>
      </c>
      <c r="R25" s="6" t="s">
        <v>93</v>
      </c>
      <c r="S25" s="3">
        <v>45291</v>
      </c>
      <c r="T25" s="3">
        <v>45301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5">
      <formula1>Hidden_13</formula1>
    </dataValidation>
  </dataValidations>
  <hyperlinks>
    <hyperlink ref="J25" r:id="rId1"/>
    <hyperlink ref="J8" r:id="rId2"/>
    <hyperlink ref="Q8" r:id="rId3"/>
    <hyperlink ref="J9" r:id="rId4"/>
    <hyperlink ref="Q9" r:id="rId5"/>
    <hyperlink ref="Q10" r:id="rId6"/>
    <hyperlink ref="Q11" r:id="rId7"/>
    <hyperlink ref="J12" r:id="rId8"/>
    <hyperlink ref="Q12" r:id="rId9"/>
    <hyperlink ref="J13" r:id="rId10"/>
    <hyperlink ref="Q13" r:id="rId11"/>
    <hyperlink ref="J14" r:id="rId12"/>
    <hyperlink ref="Q14" r:id="rId13"/>
    <hyperlink ref="J15" r:id="rId14"/>
    <hyperlink ref="Q15" r:id="rId15"/>
    <hyperlink ref="J16" r:id="rId16"/>
    <hyperlink ref="Q16" r:id="rId17"/>
    <hyperlink ref="J17" r:id="rId18"/>
    <hyperlink ref="Q17" r:id="rId19"/>
    <hyperlink ref="J18" r:id="rId20"/>
    <hyperlink ref="Q18" r:id="rId21"/>
    <hyperlink ref="J19" r:id="rId22"/>
    <hyperlink ref="Q19" r:id="rId23"/>
    <hyperlink ref="J20" r:id="rId24"/>
    <hyperlink ref="Q20" r:id="rId25"/>
    <hyperlink ref="J21" r:id="rId26"/>
    <hyperlink ref="Q21" r:id="rId27"/>
    <hyperlink ref="J22" r:id="rId28"/>
    <hyperlink ref="Q22" r:id="rId29"/>
    <hyperlink ref="J23" r:id="rId30"/>
    <hyperlink ref="J24" r:id="rId31"/>
    <hyperlink ref="J25" r:id="rId32"/>
    <hyperlink ref="Q23" r:id="rId33"/>
    <hyperlink ref="Q24" r:id="rId34"/>
    <hyperlink ref="Q25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2021-09-24T16:15:19Z</dcterms:created>
  <dcterms:modified xsi:type="dcterms:W3CDTF">2024-01-20T18:11:25Z</dcterms:modified>
</cp:coreProperties>
</file>